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11580" activeTab="0"/>
  </bookViews>
  <sheets>
    <sheet name="spese di personale in valore as" sheetId="1" r:id="rId1"/>
    <sheet name="incidenza percentuale" sheetId="2" r:id="rId2"/>
  </sheets>
  <definedNames>
    <definedName name="_xlnm.Print_Area" localSheetId="1">'incidenza percentuale'!$A$1:$F$15</definedName>
    <definedName name="_xlnm.Print_Area" localSheetId="0">'spese di personale in valore as'!$A$1:$D$56</definedName>
  </definedNames>
  <calcPr fullCalcOnLoad="1"/>
</workbook>
</file>

<file path=xl/sharedStrings.xml><?xml version="1.0" encoding="utf-8"?>
<sst xmlns="http://schemas.openxmlformats.org/spreadsheetml/2006/main" count="74" uniqueCount="66">
  <si>
    <t>Spese di personale dell'Ente:</t>
  </si>
  <si>
    <t>Tot. spese correnti dell'Ente:</t>
  </si>
  <si>
    <t>------------------------------------------------------------------------------- =</t>
  </si>
  <si>
    <t>Se invece il rapporto delle spese di personale su spese correnti è superiore al 25%, negli anni 2014 e 2015, per le regioni e gli enti locali, le assunzioni sono consentite nel limite della spesa del 60% delle cessazioni dell'anno precedente, negli anni 2016 e 2017 nel limite dell'80%, dal 2018 al 100%, ai sensi dell'art. 3, comma 5, del  D.L. 90/2014.</t>
  </si>
  <si>
    <r>
      <t xml:space="preserve">A decorrere dal 1° gennaio 2014 le assunzioni sono consentite nel limite dell'80% della spesa delle cessazioni anno precedente, se il rapporto delle spese di personale su spese correnti è pari o inferiore al 25%, ai sensi dell'art. 3 comma 5 </t>
    </r>
    <r>
      <rPr>
        <i/>
        <sz val="10"/>
        <rFont val="Arial"/>
        <family val="2"/>
      </rPr>
      <t>quater</t>
    </r>
    <r>
      <rPr>
        <sz val="10"/>
        <rFont val="Arial"/>
        <family val="2"/>
      </rPr>
      <t xml:space="preserve"> del D.L. 90/2014.</t>
    </r>
  </si>
  <si>
    <r>
      <t xml:space="preserve">A decorrere dall'anno 2015 le assunzioni sono consentite nel limite del 100% della spesa delle cessazioni anno precedente, se il rapporto delle spese di personale su spese correnti è pari o inferiore al 25%, ai sensi dell'art. 3 comma 5 </t>
    </r>
    <r>
      <rPr>
        <i/>
        <sz val="10"/>
        <rFont val="Arial"/>
        <family val="2"/>
      </rPr>
      <t>quater</t>
    </r>
    <r>
      <rPr>
        <sz val="10"/>
        <rFont val="Arial"/>
        <family val="2"/>
      </rPr>
      <t xml:space="preserve"> del D.L. 90/2014. </t>
    </r>
  </si>
  <si>
    <t>a) calcolo dell'incidenza delle spese di personale al LORDO delle componenti da escludere</t>
  </si>
  <si>
    <t xml:space="preserve">CALCOLO INCIDENZA DELLE SPESE DEL PERSONALE                                                                  SULLE SPESE CORRENTI DOPO IL D.L. 90/2014 </t>
  </si>
  <si>
    <t>TOTALE</t>
  </si>
  <si>
    <t xml:space="preserve">Spese per rimborsi missioni </t>
  </si>
  <si>
    <t>Spese per la formazione</t>
  </si>
  <si>
    <t>Compensi Istat</t>
  </si>
  <si>
    <t>Compensi incentivanti ICI compresi oneri e irap</t>
  </si>
  <si>
    <t>retribuzioni</t>
  </si>
  <si>
    <t>oneri riflessi</t>
  </si>
  <si>
    <t>Quota rimborso altro Comune per convenzione di segreteria</t>
  </si>
  <si>
    <t>SPESA SOSTENUTA PER BENEFICI CONTRATTUALI E VACANZA CONTRATTUALE</t>
  </si>
  <si>
    <t>IRAP</t>
  </si>
  <si>
    <t>Vacanza contrattuale dipendenti</t>
  </si>
  <si>
    <t xml:space="preserve">BENEFICI  e VACANZA CONTRATTUALE
SEGRETARIO COMUNALE </t>
  </si>
  <si>
    <t>CCNL 2008/2009</t>
  </si>
  <si>
    <t>TOTALE COMPONENTI DA ESCLUDERE DALLE SPESE DI PERSONALE</t>
  </si>
  <si>
    <t>Spesa titolo IV anticipata per conto terzi (es. elezioni  politiche)</t>
  </si>
  <si>
    <t>Spese per mensa o servizio sostitutivo mensa</t>
  </si>
  <si>
    <t>Spesa per somministrazione lavoro</t>
  </si>
  <si>
    <t>Quota rimborso altra PA per personale in comando</t>
  </si>
  <si>
    <t>segretario comunale</t>
  </si>
  <si>
    <t>lavoro flessibile</t>
  </si>
  <si>
    <t>personale a tempo indeterminato</t>
  </si>
  <si>
    <t>personale a tempo determinato</t>
  </si>
  <si>
    <t>personale in convenzione</t>
  </si>
  <si>
    <t>personale in posizione di comando</t>
  </si>
  <si>
    <t>LSU</t>
  </si>
  <si>
    <t xml:space="preserve">TITOLO I INTERVENTO 07 - IRAP </t>
  </si>
  <si>
    <t>oneri contributivi e assistenziali carico ente</t>
  </si>
  <si>
    <r>
      <rPr>
        <b/>
        <sz val="14"/>
        <color indexed="8"/>
        <rFont val="Arial"/>
        <family val="2"/>
      </rPr>
      <t>TITOLO I INTERVENTO 01</t>
    </r>
    <r>
      <rPr>
        <sz val="14"/>
        <color indexed="8"/>
        <rFont val="Arial"/>
        <family val="2"/>
      </rPr>
      <t xml:space="preserve">                                    Spesa per trattamento fisso e accessorio</t>
    </r>
  </si>
  <si>
    <t>COMPONENTI DA DETRARRE DALLA SPESA COMPLESSIVA</t>
  </si>
  <si>
    <t>Spesa per il personale appartenente alle categorie protette (quota d'obbligo)</t>
  </si>
  <si>
    <t>Spesa di personale totalmente a carico di finanziamenti privati o comunitari</t>
  </si>
  <si>
    <t>Quota rimborso Leggi regionali per dipendenti provenienti da comunità montane</t>
  </si>
  <si>
    <t>TOTALE SPESA DI PERSONALE AL LORDO DELLE COMPONENTI DA ESCLUDERE</t>
  </si>
  <si>
    <t>Compensi incentivanti progettazione compresi oneri e irap</t>
  </si>
  <si>
    <t>CCNL 2006/2007 incremento annuale</t>
  </si>
  <si>
    <t>Vacanza contrattuale 2006-2008</t>
  </si>
  <si>
    <t>personale ex artt.90 e 110 T.U.E.L.</t>
  </si>
  <si>
    <t>spese per straordinari consultazioni elettorali a carico ente</t>
  </si>
  <si>
    <r>
      <t xml:space="preserve">TITOLO IV  SPESE ANTICIPATE PER CONTO TERZI </t>
    </r>
    <r>
      <rPr>
        <sz val="14"/>
        <color indexed="8"/>
        <rFont val="Arial"/>
        <family val="2"/>
      </rPr>
      <t>(es. elezioni  politiche)</t>
    </r>
  </si>
  <si>
    <t xml:space="preserve">Oneri riflessi </t>
  </si>
  <si>
    <t xml:space="preserve">TITOLO I INTERVENTO 03 -                                                                                                                                                             COMPONENTI  DA AGGIUNGERE ALLA SPESA  DI PERSONALE                                                                                              </t>
  </si>
  <si>
    <t xml:space="preserve">VALORE MEDIO TRIENNIO </t>
  </si>
  <si>
    <t xml:space="preserve">ANNO 2011 </t>
  </si>
  <si>
    <t xml:space="preserve">ANNO 2013 </t>
  </si>
  <si>
    <r>
      <t xml:space="preserve">Incremento annuale </t>
    </r>
    <r>
      <rPr>
        <sz val="6"/>
        <rFont val="Arial"/>
        <family val="2"/>
      </rPr>
      <t>(benefici 2006-2007)</t>
    </r>
  </si>
  <si>
    <t>Incremento annuale (benefici 2008-2009)</t>
  </si>
  <si>
    <r>
      <rPr>
        <b/>
        <sz val="14"/>
        <rFont val="Arial"/>
        <family val="2"/>
      </rPr>
      <t>SPESA DI PERSONALE IN VALORE ASSOLUTO</t>
    </r>
    <r>
      <rPr>
        <b/>
        <sz val="20"/>
        <rFont val="Arial"/>
        <family val="2"/>
      </rPr>
      <t xml:space="preserve">                                                                                         </t>
    </r>
    <r>
      <rPr>
        <b/>
        <sz val="14"/>
        <rFont val="Arial"/>
        <family val="2"/>
      </rPr>
      <t>AL NETTO DELLE COMPONENTI ESCLUSE AI SENSI ART.1 COMMA 557 DELLA L. N. 296/2006</t>
    </r>
    <r>
      <rPr>
        <b/>
        <sz val="20"/>
        <rFont val="Arial"/>
        <family val="2"/>
      </rPr>
      <t xml:space="preserve">         </t>
    </r>
  </si>
  <si>
    <t>ANNO 2012</t>
  </si>
  <si>
    <r>
      <t>L’abrogazione dell’art. 76, comma 7, del d.l. 112/2008, comporta la disapplicazione della verifica che il rapporto tra spese di personale e spese correnti (conteggiando anche il valore delle società partecipate, delle istituzioni e della aziende speciali) sia al di sotto del 50%, quale condizione per procedere a nuove assunzioni di personale.
Il rapporto in questione, però, non cessa di esistere nel sistema dei parametri di virtuosità da tenere sotto controllo negli enti locali. Infatti:
- il comma 557 (art.1) della legge 296/2006 afferma che il contenimento delle spese di personale da un anno all’altro deve avvenire utilizzando, come leva, anche la “riduzione dell’incidenza percentuale delle spese di personale rispetto al complesso delle spese correnti, attraverso parziale reintegrazione dei cessati e contenimento della spesa per il lavoro flessibile”;
- l’art. 3 del d.l. 90/2014 afferma che gli enti locali “coordinano le politiche assunzionali dei soggetti di cui all’articolo 18, comma 2-</t>
    </r>
    <r>
      <rPr>
        <i/>
        <sz val="10"/>
        <rFont val="Arial"/>
        <family val="2"/>
      </rPr>
      <t>bis</t>
    </r>
    <r>
      <rPr>
        <sz val="10"/>
        <rFont val="Arial"/>
        <family val="2"/>
      </rPr>
      <t>, del citato decreto-legge n. 112/2008 al fine di garantire anche per i medesimi soggetti una graduale riduzione della percentuale tra spese di personale e spese correnti”.
- infine, gli enti locali che hanno un rapporto tra spese di personale e spese correnti inferiore al 25%, 
hanno una maggiore capacità assunzionale.</t>
    </r>
  </si>
  <si>
    <t>Collaborazioni coordinate e continuative</t>
  </si>
  <si>
    <t>TITOLO I INTERVENTO 05 - TRASFERIMENTI (ad altri enti per spese personale)</t>
  </si>
  <si>
    <t>Altro…</t>
  </si>
  <si>
    <t>Personale in organismi partecipati senza estinzione rapporto di lavoro</t>
  </si>
  <si>
    <t>Incidenza spesa personale del Comune di Monti alla data del 19/12/2014</t>
  </si>
  <si>
    <t xml:space="preserve"> </t>
  </si>
  <si>
    <t>SPESA DI PERSONALE AL NETTO DELLE COMPONENTI ESCLUSE  ANNO 2024</t>
  </si>
  <si>
    <t>fpv 2023</t>
  </si>
  <si>
    <t>compreso di fpv con irap</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</si>
</sst>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2]\ * #,##0.00_-;\-[$€-2]\ * #,##0.00_-;_-[$€-2]\ * &quot;-&quot;??_-"/>
    <numFmt numFmtId="173" formatCode="_-* #,##0.00_-;\-* #,##0.00_-;_-* &quot;-&quot;_-;_-@_-"/>
  </numFmts>
  <fonts count="51">
    <font>
      <sz val="10"/>
      <name val="Arial"/>
      <family val="0"/>
    </font>
    <font>
      <sz val="8"/>
      <name val="Arial"/>
      <family val="2"/>
    </font>
    <font>
      <b/>
      <sz val="11"/>
      <name val="Arial"/>
      <family val="2"/>
    </font>
    <font>
      <b/>
      <sz val="9"/>
      <name val="Arial"/>
      <family val="2"/>
    </font>
    <font>
      <sz val="9"/>
      <name val="Arial"/>
      <family val="2"/>
    </font>
    <font>
      <b/>
      <sz val="12"/>
      <name val="Arial"/>
      <family val="2"/>
    </font>
    <font>
      <sz val="11"/>
      <name val="Arial"/>
      <family val="2"/>
    </font>
    <font>
      <b/>
      <sz val="11"/>
      <color indexed="12"/>
      <name val="Arial"/>
      <family val="2"/>
    </font>
    <font>
      <i/>
      <sz val="10"/>
      <name val="Arial"/>
      <family val="2"/>
    </font>
    <font>
      <b/>
      <sz val="20"/>
      <name val="Arial"/>
      <family val="2"/>
    </font>
    <font>
      <sz val="12"/>
      <name val="Arial"/>
      <family val="2"/>
    </font>
    <font>
      <b/>
      <sz val="14"/>
      <name val="Arial"/>
      <family val="2"/>
    </font>
    <font>
      <sz val="6"/>
      <name val="Arial"/>
      <family val="2"/>
    </font>
    <font>
      <sz val="14"/>
      <color indexed="8"/>
      <name val="Arial"/>
      <family val="2"/>
    </font>
    <font>
      <b/>
      <sz val="14"/>
      <color indexed="8"/>
      <name val="Arial"/>
      <family val="2"/>
    </font>
    <font>
      <sz val="12"/>
      <color indexed="8"/>
      <name val="Arial"/>
      <family val="2"/>
    </font>
    <font>
      <b/>
      <sz val="12"/>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style="thin"/>
      <bottom>
        <color indexed="63"/>
      </bottom>
    </border>
    <border>
      <left style="thin"/>
      <right style="medium"/>
      <top style="medium"/>
      <bottom style="medium"/>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medium"/>
    </border>
    <border>
      <left style="medium"/>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style="medium"/>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0" borderId="2" applyNumberFormat="0" applyFill="0" applyAlignment="0" applyProtection="0"/>
    <xf numFmtId="0" fontId="38" fillId="20" borderId="3" applyNumberFormat="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172" fontId="0" fillId="0" borderId="0" applyFont="0" applyFill="0" applyBorder="0" applyAlignment="0" applyProtection="0"/>
    <xf numFmtId="0" fontId="39"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40" fillId="28" borderId="0" applyNumberFormat="0" applyBorder="0" applyAlignment="0" applyProtection="0"/>
    <xf numFmtId="0" fontId="34" fillId="0" borderId="0">
      <alignment/>
      <protection/>
    </xf>
    <xf numFmtId="0" fontId="0" fillId="0" borderId="0">
      <alignment/>
      <protection/>
    </xf>
    <xf numFmtId="0" fontId="0" fillId="29" borderId="4" applyNumberFormat="0" applyFont="0" applyAlignment="0" applyProtection="0"/>
    <xf numFmtId="0" fontId="41" fillId="19"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0" applyNumberFormat="0" applyBorder="0" applyAlignment="0" applyProtection="0"/>
    <xf numFmtId="0" fontId="50"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3">
    <xf numFmtId="0" fontId="0" fillId="0" borderId="0" xfId="0" applyAlignment="1">
      <alignment/>
    </xf>
    <xf numFmtId="4" fontId="1" fillId="0" borderId="0" xfId="0" applyNumberFormat="1" applyFont="1" applyAlignment="1">
      <alignment vertical="center"/>
    </xf>
    <xf numFmtId="4" fontId="1" fillId="0" borderId="0" xfId="0" applyNumberFormat="1" applyFont="1" applyAlignment="1">
      <alignment vertical="center" wrapText="1"/>
    </xf>
    <xf numFmtId="4" fontId="1" fillId="0" borderId="0" xfId="0" applyNumberFormat="1" applyFont="1" applyAlignment="1">
      <alignment horizontal="center" vertical="center" wrapText="1"/>
    </xf>
    <xf numFmtId="4" fontId="1" fillId="0" borderId="10" xfId="0" applyNumberFormat="1" applyFont="1" applyBorder="1" applyAlignment="1">
      <alignment vertical="center" wrapText="1"/>
    </xf>
    <xf numFmtId="4" fontId="1" fillId="0" borderId="0" xfId="0" applyNumberFormat="1" applyFont="1" applyBorder="1" applyAlignment="1">
      <alignment vertical="center" wrapText="1"/>
    </xf>
    <xf numFmtId="4" fontId="1" fillId="0" borderId="11" xfId="0" applyNumberFormat="1" applyFont="1" applyBorder="1" applyAlignment="1">
      <alignment horizontal="center" vertical="center" wrapText="1"/>
    </xf>
    <xf numFmtId="10" fontId="1" fillId="0" borderId="0" xfId="0" applyNumberFormat="1" applyFont="1" applyBorder="1" applyAlignment="1">
      <alignment vertical="center" wrapText="1"/>
    </xf>
    <xf numFmtId="10" fontId="1" fillId="0" borderId="0" xfId="0" applyNumberFormat="1" applyFont="1" applyBorder="1" applyAlignment="1">
      <alignment vertical="center"/>
    </xf>
    <xf numFmtId="10" fontId="1" fillId="0" borderId="0" xfId="0" applyNumberFormat="1" applyFont="1" applyAlignment="1">
      <alignment vertical="center"/>
    </xf>
    <xf numFmtId="4" fontId="1" fillId="0" borderId="0" xfId="0" applyNumberFormat="1" applyFont="1" applyAlignment="1">
      <alignment vertical="top"/>
    </xf>
    <xf numFmtId="4" fontId="4" fillId="0" borderId="0" xfId="0" applyNumberFormat="1" applyFont="1" applyFill="1" applyBorder="1" applyAlignment="1">
      <alignment horizontal="right" vertical="center"/>
    </xf>
    <xf numFmtId="4" fontId="4" fillId="0" borderId="0" xfId="0" applyNumberFormat="1" applyFont="1" applyFill="1" applyBorder="1" applyAlignment="1">
      <alignment vertical="center"/>
    </xf>
    <xf numFmtId="10" fontId="4" fillId="0" borderId="0" xfId="0" applyNumberFormat="1" applyFont="1" applyFill="1" applyBorder="1" applyAlignment="1">
      <alignment vertical="center"/>
    </xf>
    <xf numFmtId="4"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10" fontId="3" fillId="0" borderId="0" xfId="0" applyNumberFormat="1" applyFont="1" applyFill="1" applyBorder="1" applyAlignment="1">
      <alignment vertical="center"/>
    </xf>
    <xf numFmtId="3" fontId="4" fillId="0" borderId="0" xfId="0" applyNumberFormat="1" applyFont="1" applyFill="1" applyBorder="1" applyAlignment="1">
      <alignment horizontal="center" vertical="center"/>
    </xf>
    <xf numFmtId="4" fontId="4" fillId="0" borderId="0" xfId="0" applyNumberFormat="1" applyFont="1" applyBorder="1" applyAlignment="1">
      <alignment vertical="center" wrapText="1"/>
    </xf>
    <xf numFmtId="4" fontId="2" fillId="0" borderId="10" xfId="0" applyNumberFormat="1" applyFont="1" applyBorder="1" applyAlignment="1">
      <alignment vertical="center"/>
    </xf>
    <xf numFmtId="4" fontId="6" fillId="0" borderId="0" xfId="0" applyNumberFormat="1" applyFont="1" applyBorder="1" applyAlignment="1">
      <alignment vertical="center"/>
    </xf>
    <xf numFmtId="4" fontId="6" fillId="0" borderId="11" xfId="0" applyNumberFormat="1" applyFont="1" applyBorder="1" applyAlignment="1">
      <alignment horizontal="center" vertical="center"/>
    </xf>
    <xf numFmtId="4" fontId="6" fillId="0" borderId="10" xfId="0" applyNumberFormat="1" applyFont="1" applyBorder="1" applyAlignment="1">
      <alignment vertical="center"/>
    </xf>
    <xf numFmtId="4" fontId="7" fillId="0" borderId="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0" xfId="0" applyNumberFormat="1" applyFont="1" applyBorder="1" applyAlignment="1">
      <alignment horizontal="left" vertical="center" wrapText="1"/>
    </xf>
    <xf numFmtId="4" fontId="6" fillId="0" borderId="11" xfId="0" applyNumberFormat="1" applyFont="1" applyBorder="1" applyAlignment="1">
      <alignment horizontal="left" vertical="center" wrapText="1"/>
    </xf>
    <xf numFmtId="4" fontId="6" fillId="0" borderId="0" xfId="0" applyNumberFormat="1" applyFont="1" applyBorder="1" applyAlignment="1" quotePrefix="1">
      <alignment vertical="center"/>
    </xf>
    <xf numFmtId="10" fontId="6" fillId="0" borderId="0" xfId="0" applyNumberFormat="1" applyFont="1" applyBorder="1" applyAlignment="1">
      <alignment horizontal="center" vertical="center"/>
    </xf>
    <xf numFmtId="0" fontId="0" fillId="0" borderId="0" xfId="49">
      <alignment/>
      <protection/>
    </xf>
    <xf numFmtId="169" fontId="0" fillId="0" borderId="12" xfId="49" applyNumberFormat="1" applyFont="1" applyFill="1" applyBorder="1" applyAlignment="1">
      <alignment horizontal="left" vertical="center" wrapText="1"/>
      <protection/>
    </xf>
    <xf numFmtId="169" fontId="0" fillId="0" borderId="12" xfId="49" applyNumberFormat="1" applyFont="1" applyFill="1" applyBorder="1" applyAlignment="1">
      <alignment horizontal="left" vertical="center"/>
      <protection/>
    </xf>
    <xf numFmtId="0" fontId="1" fillId="0" borderId="0" xfId="49" applyFont="1" applyAlignment="1">
      <alignment vertical="center"/>
      <protection/>
    </xf>
    <xf numFmtId="0" fontId="0" fillId="0" borderId="0" xfId="49" applyAlignment="1">
      <alignment vertical="center"/>
      <protection/>
    </xf>
    <xf numFmtId="0" fontId="0" fillId="0" borderId="0" xfId="49" applyFont="1" applyFill="1" applyAlignment="1">
      <alignment vertical="center"/>
      <protection/>
    </xf>
    <xf numFmtId="171" fontId="0" fillId="0" borderId="0" xfId="49" applyNumberFormat="1" applyAlignment="1">
      <alignment vertical="center"/>
      <protection/>
    </xf>
    <xf numFmtId="173" fontId="0" fillId="0" borderId="13" xfId="46" applyNumberFormat="1" applyFont="1" applyFill="1" applyBorder="1" applyAlignment="1">
      <alignment horizontal="right" vertical="center"/>
    </xf>
    <xf numFmtId="166" fontId="15" fillId="0" borderId="14" xfId="46" applyNumberFormat="1" applyFont="1" applyFill="1" applyBorder="1" applyAlignment="1">
      <alignment vertical="center"/>
    </xf>
    <xf numFmtId="169" fontId="0" fillId="0" borderId="15" xfId="49" applyNumberFormat="1" applyFont="1" applyFill="1" applyBorder="1" applyAlignment="1">
      <alignment horizontal="left" vertical="center" wrapText="1"/>
      <protection/>
    </xf>
    <xf numFmtId="166" fontId="10" fillId="0" borderId="16" xfId="46" applyNumberFormat="1" applyFont="1" applyFill="1" applyBorder="1" applyAlignment="1">
      <alignment vertical="center"/>
    </xf>
    <xf numFmtId="166" fontId="10" fillId="0" borderId="12" xfId="46" applyNumberFormat="1" applyFont="1" applyFill="1" applyBorder="1" applyAlignment="1">
      <alignment vertical="center"/>
    </xf>
    <xf numFmtId="166" fontId="10" fillId="0" borderId="17" xfId="46" applyNumberFormat="1" applyFont="1" applyFill="1" applyBorder="1" applyAlignment="1">
      <alignment vertical="center"/>
    </xf>
    <xf numFmtId="166" fontId="14" fillId="0" borderId="18" xfId="42" applyNumberFormat="1" applyFont="1" applyFill="1" applyBorder="1" applyAlignment="1">
      <alignment horizontal="right" vertical="center"/>
    </xf>
    <xf numFmtId="166" fontId="15" fillId="0" borderId="19" xfId="46" applyNumberFormat="1" applyFont="1" applyFill="1" applyBorder="1" applyAlignment="1">
      <alignment vertical="center"/>
    </xf>
    <xf numFmtId="166" fontId="14" fillId="32" borderId="20" xfId="46" applyNumberFormat="1" applyFont="1" applyFill="1" applyBorder="1" applyAlignment="1">
      <alignment horizontal="right" vertical="center"/>
    </xf>
    <xf numFmtId="173" fontId="0" fillId="32" borderId="13" xfId="46" applyNumberFormat="1" applyFont="1" applyFill="1" applyBorder="1" applyAlignment="1">
      <alignment vertical="center" wrapText="1"/>
    </xf>
    <xf numFmtId="173" fontId="0" fillId="32" borderId="21" xfId="46" applyNumberFormat="1" applyFont="1" applyFill="1" applyBorder="1" applyAlignment="1">
      <alignment horizontal="left" vertical="center" wrapText="1"/>
    </xf>
    <xf numFmtId="166" fontId="14" fillId="0" borderId="22" xfId="42" applyNumberFormat="1" applyFont="1" applyFill="1" applyBorder="1" applyAlignment="1">
      <alignment horizontal="right" vertical="center"/>
    </xf>
    <xf numFmtId="166" fontId="14" fillId="33" borderId="20" xfId="42" applyNumberFormat="1" applyFont="1" applyFill="1" applyBorder="1" applyAlignment="1">
      <alignment horizontal="right" vertical="center"/>
    </xf>
    <xf numFmtId="166" fontId="14" fillId="0" borderId="0" xfId="42" applyNumberFormat="1" applyFont="1" applyFill="1" applyBorder="1" applyAlignment="1">
      <alignment horizontal="center" vertical="center"/>
    </xf>
    <xf numFmtId="0" fontId="5" fillId="0" borderId="23" xfId="49" applyFont="1" applyBorder="1" applyAlignment="1">
      <alignment horizontal="center" vertical="center"/>
      <protection/>
    </xf>
    <xf numFmtId="173" fontId="0" fillId="32" borderId="13" xfId="46" applyNumberFormat="1" applyFont="1" applyFill="1" applyBorder="1" applyAlignment="1">
      <alignment horizontal="left" vertical="center" wrapText="1"/>
    </xf>
    <xf numFmtId="0" fontId="0" fillId="0" borderId="0" xfId="49" applyBorder="1">
      <alignment/>
      <protection/>
    </xf>
    <xf numFmtId="166" fontId="14" fillId="0" borderId="22" xfId="42" applyNumberFormat="1" applyFont="1" applyFill="1" applyBorder="1" applyAlignment="1">
      <alignment horizontal="center" vertical="center"/>
    </xf>
    <xf numFmtId="166" fontId="16" fillId="33" borderId="22" xfId="42" applyNumberFormat="1" applyFont="1" applyFill="1" applyBorder="1" applyAlignment="1">
      <alignment horizontal="center" vertical="center" wrapText="1"/>
    </xf>
    <xf numFmtId="166" fontId="14" fillId="34" borderId="20" xfId="46" applyNumberFormat="1" applyFont="1" applyFill="1" applyBorder="1" applyAlignment="1">
      <alignment horizontal="right" vertical="center"/>
    </xf>
    <xf numFmtId="0" fontId="6" fillId="0" borderId="24" xfId="49" applyFont="1" applyFill="1" applyBorder="1" applyAlignment="1">
      <alignment horizontal="left" vertical="center"/>
      <protection/>
    </xf>
    <xf numFmtId="0" fontId="6" fillId="0" borderId="25" xfId="49" applyFont="1" applyFill="1" applyBorder="1" applyAlignment="1">
      <alignment horizontal="left" vertical="center"/>
      <protection/>
    </xf>
    <xf numFmtId="166" fontId="0" fillId="0" borderId="0" xfId="49" applyNumberFormat="1">
      <alignment/>
      <protection/>
    </xf>
    <xf numFmtId="166" fontId="14" fillId="0" borderId="22" xfId="42" applyNumberFormat="1" applyFont="1" applyFill="1" applyBorder="1" applyAlignment="1">
      <alignment horizontal="right" vertical="center"/>
    </xf>
    <xf numFmtId="0" fontId="10" fillId="32" borderId="26" xfId="49" applyFont="1" applyFill="1" applyBorder="1" applyAlignment="1">
      <alignment horizontal="left" vertical="center" wrapText="1"/>
      <protection/>
    </xf>
    <xf numFmtId="0" fontId="10" fillId="32" borderId="10" xfId="49" applyFont="1" applyFill="1" applyBorder="1" applyAlignment="1">
      <alignment horizontal="left" vertical="center" wrapText="1"/>
      <protection/>
    </xf>
    <xf numFmtId="0" fontId="14" fillId="0" borderId="23" xfId="49" applyFont="1" applyBorder="1" applyAlignment="1">
      <alignment horizontal="left" vertical="center" wrapText="1"/>
      <protection/>
    </xf>
    <xf numFmtId="0" fontId="14" fillId="0" borderId="27" xfId="49" applyFont="1" applyBorder="1" applyAlignment="1">
      <alignment horizontal="left" vertical="center" wrapText="1"/>
      <protection/>
    </xf>
    <xf numFmtId="0" fontId="14" fillId="0" borderId="28" xfId="49" applyFont="1" applyBorder="1" applyAlignment="1">
      <alignment horizontal="left" vertical="center" wrapText="1"/>
      <protection/>
    </xf>
    <xf numFmtId="0" fontId="14" fillId="34" borderId="23" xfId="49" applyFont="1" applyFill="1" applyBorder="1" applyAlignment="1">
      <alignment horizontal="left" vertical="center" wrapText="1"/>
      <protection/>
    </xf>
    <xf numFmtId="0" fontId="14" fillId="34" borderId="27" xfId="49" applyFont="1" applyFill="1" applyBorder="1" applyAlignment="1">
      <alignment horizontal="left" vertical="center" wrapText="1"/>
      <protection/>
    </xf>
    <xf numFmtId="0" fontId="14" fillId="34" borderId="28" xfId="49" applyFont="1" applyFill="1" applyBorder="1" applyAlignment="1">
      <alignment horizontal="left" vertical="center" wrapText="1"/>
      <protection/>
    </xf>
    <xf numFmtId="0" fontId="10" fillId="0" borderId="24" xfId="49" applyFont="1" applyFill="1" applyBorder="1" applyAlignment="1">
      <alignment horizontal="left" vertical="center" wrapText="1"/>
      <protection/>
    </xf>
    <xf numFmtId="0" fontId="10" fillId="0" borderId="29" xfId="49" applyFont="1" applyFill="1" applyBorder="1" applyAlignment="1">
      <alignment horizontal="left" vertical="center" wrapText="1"/>
      <protection/>
    </xf>
    <xf numFmtId="0" fontId="10" fillId="32" borderId="30" xfId="49" applyFont="1" applyFill="1" applyBorder="1" applyAlignment="1">
      <alignment horizontal="left" vertical="center" wrapText="1"/>
      <protection/>
    </xf>
    <xf numFmtId="0" fontId="10" fillId="32" borderId="31" xfId="49" applyFont="1" applyFill="1" applyBorder="1" applyAlignment="1">
      <alignment horizontal="left" vertical="center" wrapText="1"/>
      <protection/>
    </xf>
    <xf numFmtId="0" fontId="0" fillId="0" borderId="32" xfId="49" applyBorder="1" applyAlignment="1">
      <alignment vertical="center" wrapText="1"/>
      <protection/>
    </xf>
    <xf numFmtId="0" fontId="0" fillId="0" borderId="0" xfId="49" applyAlignment="1">
      <alignment vertical="center" wrapText="1"/>
      <protection/>
    </xf>
    <xf numFmtId="166" fontId="15" fillId="0" borderId="33" xfId="42" applyNumberFormat="1" applyFont="1" applyFill="1" applyBorder="1" applyAlignment="1">
      <alignment horizontal="right" vertical="center"/>
    </xf>
    <xf numFmtId="166" fontId="15" fillId="0" borderId="34" xfId="42" applyNumberFormat="1" applyFont="1" applyFill="1" applyBorder="1" applyAlignment="1">
      <alignment horizontal="right" vertical="center"/>
    </xf>
    <xf numFmtId="0" fontId="11" fillId="0" borderId="23" xfId="49" applyFont="1" applyBorder="1" applyAlignment="1">
      <alignment horizontal="left" vertical="center"/>
      <protection/>
    </xf>
    <xf numFmtId="0" fontId="11" fillId="0" borderId="27" xfId="49" applyFont="1" applyBorder="1" applyAlignment="1">
      <alignment horizontal="left" vertical="center"/>
      <protection/>
    </xf>
    <xf numFmtId="0" fontId="11" fillId="0" borderId="28" xfId="49" applyFont="1" applyBorder="1" applyAlignment="1">
      <alignment horizontal="left" vertical="center"/>
      <protection/>
    </xf>
    <xf numFmtId="0" fontId="11" fillId="0" borderId="35" xfId="49" applyFont="1" applyBorder="1" applyAlignment="1">
      <alignment horizontal="left" vertical="center"/>
      <protection/>
    </xf>
    <xf numFmtId="0" fontId="10" fillId="32" borderId="13" xfId="49" applyFont="1" applyFill="1" applyBorder="1" applyAlignment="1">
      <alignment horizontal="left" vertical="center" wrapText="1"/>
      <protection/>
    </xf>
    <xf numFmtId="166" fontId="15" fillId="0" borderId="33" xfId="49" applyNumberFormat="1" applyFont="1" applyBorder="1" applyAlignment="1">
      <alignment horizontal="right" vertical="center"/>
      <protection/>
    </xf>
    <xf numFmtId="166" fontId="15" fillId="0" borderId="36" xfId="49" applyNumberFormat="1" applyFont="1" applyBorder="1" applyAlignment="1">
      <alignment horizontal="right" vertical="center"/>
      <protection/>
    </xf>
    <xf numFmtId="0" fontId="10" fillId="0" borderId="37" xfId="49" applyFont="1" applyFill="1" applyBorder="1" applyAlignment="1">
      <alignment horizontal="left" vertical="center"/>
      <protection/>
    </xf>
    <xf numFmtId="0" fontId="10" fillId="0" borderId="38" xfId="49" applyFont="1" applyFill="1" applyBorder="1" applyAlignment="1">
      <alignment horizontal="left" vertical="center"/>
      <protection/>
    </xf>
    <xf numFmtId="0" fontId="9" fillId="35" borderId="23" xfId="49" applyFont="1" applyFill="1" applyBorder="1" applyAlignment="1">
      <alignment horizontal="center" vertical="center" wrapText="1"/>
      <protection/>
    </xf>
    <xf numFmtId="0" fontId="9" fillId="35" borderId="27" xfId="49" applyFont="1" applyFill="1" applyBorder="1" applyAlignment="1">
      <alignment horizontal="center" vertical="center" wrapText="1"/>
      <protection/>
    </xf>
    <xf numFmtId="0" fontId="9" fillId="35" borderId="28" xfId="49" applyFont="1" applyFill="1" applyBorder="1" applyAlignment="1">
      <alignment horizontal="center" vertical="center" wrapText="1"/>
      <protection/>
    </xf>
    <xf numFmtId="0" fontId="10" fillId="0" borderId="39" xfId="49" applyFont="1" applyFill="1" applyBorder="1" applyAlignment="1">
      <alignment horizontal="left" vertical="center"/>
      <protection/>
    </xf>
    <xf numFmtId="0" fontId="10" fillId="0" borderId="40" xfId="49" applyFont="1" applyFill="1" applyBorder="1" applyAlignment="1">
      <alignment horizontal="left" vertical="center"/>
      <protection/>
    </xf>
    <xf numFmtId="166" fontId="15" fillId="0" borderId="36" xfId="42" applyNumberFormat="1" applyFont="1" applyFill="1" applyBorder="1" applyAlignment="1">
      <alignment horizontal="right" vertical="center"/>
    </xf>
    <xf numFmtId="0" fontId="6" fillId="0" borderId="24" xfId="49" applyFont="1" applyFill="1" applyBorder="1" applyAlignment="1">
      <alignment horizontal="left" vertical="center"/>
      <protection/>
    </xf>
    <xf numFmtId="0" fontId="6" fillId="0" borderId="25" xfId="49" applyFont="1" applyFill="1" applyBorder="1" applyAlignment="1">
      <alignment horizontal="left" vertical="center"/>
      <protection/>
    </xf>
    <xf numFmtId="166" fontId="14" fillId="0" borderId="33" xfId="42" applyNumberFormat="1" applyFont="1" applyFill="1" applyBorder="1" applyAlignment="1">
      <alignment horizontal="right" vertical="center"/>
    </xf>
    <xf numFmtId="166" fontId="14" fillId="0" borderId="34" xfId="42" applyNumberFormat="1" applyFont="1" applyFill="1" applyBorder="1" applyAlignment="1">
      <alignment horizontal="right" vertical="center"/>
    </xf>
    <xf numFmtId="166" fontId="14" fillId="0" borderId="36" xfId="42" applyNumberFormat="1" applyFont="1" applyFill="1" applyBorder="1" applyAlignment="1">
      <alignment horizontal="right" vertical="center"/>
    </xf>
    <xf numFmtId="173" fontId="16" fillId="32" borderId="23" xfId="46" applyNumberFormat="1" applyFont="1" applyFill="1" applyBorder="1" applyAlignment="1">
      <alignment horizontal="right" vertical="center"/>
    </xf>
    <xf numFmtId="173" fontId="16" fillId="32" borderId="27" xfId="46" applyNumberFormat="1" applyFont="1" applyFill="1" applyBorder="1" applyAlignment="1">
      <alignment horizontal="right" vertical="center"/>
    </xf>
    <xf numFmtId="173" fontId="16" fillId="32" borderId="35" xfId="46" applyNumberFormat="1" applyFont="1" applyFill="1" applyBorder="1" applyAlignment="1">
      <alignment horizontal="right" vertical="center"/>
    </xf>
    <xf numFmtId="0" fontId="11" fillId="0" borderId="23" xfId="49" applyFont="1" applyFill="1" applyBorder="1" applyAlignment="1">
      <alignment horizontal="left" vertical="center" wrapText="1"/>
      <protection/>
    </xf>
    <xf numFmtId="0" fontId="11" fillId="0" borderId="27" xfId="49" applyFont="1" applyFill="1" applyBorder="1" applyAlignment="1">
      <alignment horizontal="left" vertical="center" wrapText="1"/>
      <protection/>
    </xf>
    <xf numFmtId="0" fontId="11" fillId="0" borderId="28" xfId="49" applyFont="1" applyFill="1" applyBorder="1" applyAlignment="1">
      <alignment horizontal="left" vertical="center" wrapText="1"/>
      <protection/>
    </xf>
    <xf numFmtId="166" fontId="10" fillId="0" borderId="18" xfId="49" applyNumberFormat="1" applyFont="1" applyFill="1" applyBorder="1" applyAlignment="1">
      <alignment horizontal="right" vertical="center" wrapText="1"/>
      <protection/>
    </xf>
    <xf numFmtId="0" fontId="6" fillId="0" borderId="24" xfId="49" applyFont="1" applyFill="1" applyBorder="1" applyAlignment="1">
      <alignment horizontal="left" vertical="center" wrapText="1"/>
      <protection/>
    </xf>
    <xf numFmtId="0" fontId="6" fillId="0" borderId="25" xfId="49" applyFont="1" applyFill="1" applyBorder="1" applyAlignment="1">
      <alignment horizontal="left" vertical="center" wrapText="1"/>
      <protection/>
    </xf>
    <xf numFmtId="0" fontId="10" fillId="0" borderId="24" xfId="49" applyFont="1" applyFill="1" applyBorder="1" applyAlignment="1">
      <alignment horizontal="left" vertical="center"/>
      <protection/>
    </xf>
    <xf numFmtId="0" fontId="10" fillId="0" borderId="29" xfId="49" applyFont="1" applyFill="1" applyBorder="1" applyAlignment="1">
      <alignment horizontal="left" vertical="center"/>
      <protection/>
    </xf>
    <xf numFmtId="166" fontId="10" fillId="0" borderId="33" xfId="49" applyNumberFormat="1" applyFont="1" applyFill="1" applyBorder="1" applyAlignment="1">
      <alignment horizontal="right" vertical="center" wrapText="1"/>
      <protection/>
    </xf>
    <xf numFmtId="166" fontId="10" fillId="0" borderId="34" xfId="49" applyNumberFormat="1" applyFont="1" applyFill="1" applyBorder="1" applyAlignment="1">
      <alignment horizontal="right" vertical="center" wrapText="1"/>
      <protection/>
    </xf>
    <xf numFmtId="166" fontId="10" fillId="0" borderId="36" xfId="49" applyNumberFormat="1" applyFont="1" applyFill="1" applyBorder="1" applyAlignment="1">
      <alignment horizontal="right" vertical="center" wrapText="1"/>
      <protection/>
    </xf>
    <xf numFmtId="0" fontId="10" fillId="0" borderId="41" xfId="49" applyFont="1" applyFill="1" applyBorder="1" applyAlignment="1">
      <alignment horizontal="left" vertical="center"/>
      <protection/>
    </xf>
    <xf numFmtId="0" fontId="6" fillId="0" borderId="37" xfId="49" applyFont="1" applyFill="1" applyBorder="1" applyAlignment="1">
      <alignment horizontal="left" vertical="center"/>
      <protection/>
    </xf>
    <xf numFmtId="0" fontId="6" fillId="0" borderId="42" xfId="49" applyFont="1" applyFill="1" applyBorder="1" applyAlignment="1">
      <alignment horizontal="left" vertical="center"/>
      <protection/>
    </xf>
    <xf numFmtId="0" fontId="13" fillId="0" borderId="33" xfId="49" applyFont="1" applyBorder="1" applyAlignment="1">
      <alignment horizontal="center" vertical="center" wrapText="1"/>
      <protection/>
    </xf>
    <xf numFmtId="0" fontId="13" fillId="0" borderId="34" xfId="49" applyFont="1" applyBorder="1" applyAlignment="1">
      <alignment horizontal="center" vertical="center" wrapText="1"/>
      <protection/>
    </xf>
    <xf numFmtId="0" fontId="13" fillId="0" borderId="36" xfId="49" applyFont="1" applyBorder="1" applyAlignment="1">
      <alignment horizontal="center" vertical="center" wrapText="1"/>
      <protection/>
    </xf>
    <xf numFmtId="0" fontId="6" fillId="0" borderId="39" xfId="49" applyFont="1" applyFill="1" applyBorder="1" applyAlignment="1">
      <alignment horizontal="left" vertical="center" wrapText="1"/>
      <protection/>
    </xf>
    <xf numFmtId="0" fontId="6" fillId="0" borderId="43" xfId="49" applyFont="1" applyFill="1" applyBorder="1" applyAlignment="1">
      <alignment horizontal="left" vertical="center" wrapText="1"/>
      <protection/>
    </xf>
    <xf numFmtId="4" fontId="3" fillId="0" borderId="0" xfId="0" applyNumberFormat="1" applyFont="1" applyFill="1" applyBorder="1" applyAlignment="1">
      <alignment horizontal="center" vertical="center"/>
    </xf>
    <xf numFmtId="4" fontId="0" fillId="0" borderId="23" xfId="0" applyNumberFormat="1" applyFont="1" applyBorder="1" applyAlignment="1">
      <alignment horizontal="justify" vertical="center" wrapText="1"/>
    </xf>
    <xf numFmtId="4" fontId="0" fillId="0" borderId="27" xfId="0" applyNumberFormat="1" applyFont="1" applyBorder="1" applyAlignment="1">
      <alignment horizontal="justify" vertical="center" wrapText="1"/>
    </xf>
    <xf numFmtId="4" fontId="0" fillId="0" borderId="28" xfId="0" applyNumberFormat="1" applyFont="1" applyBorder="1" applyAlignment="1">
      <alignment horizontal="justify" vertical="center" wrapText="1"/>
    </xf>
    <xf numFmtId="4" fontId="6" fillId="0" borderId="0" xfId="0" applyNumberFormat="1" applyFont="1" applyBorder="1" applyAlignment="1">
      <alignment horizontal="left" vertical="center" wrapText="1"/>
    </xf>
    <xf numFmtId="4" fontId="6" fillId="0" borderId="11" xfId="0" applyNumberFormat="1" applyFont="1" applyBorder="1" applyAlignment="1">
      <alignment horizontal="left" vertical="center" wrapText="1"/>
    </xf>
    <xf numFmtId="10" fontId="1" fillId="0" borderId="0" xfId="0" applyNumberFormat="1" applyFont="1" applyAlignment="1">
      <alignment horizontal="center" vertical="center"/>
    </xf>
    <xf numFmtId="4" fontId="3" fillId="0" borderId="0" xfId="0" applyNumberFormat="1" applyFont="1" applyFill="1" applyBorder="1" applyAlignment="1">
      <alignment horizontal="left" vertical="center"/>
    </xf>
    <xf numFmtId="4" fontId="3" fillId="0" borderId="0" xfId="0" applyNumberFormat="1" applyFont="1" applyFill="1" applyBorder="1" applyAlignment="1">
      <alignment horizontal="center" vertical="center" wrapText="1"/>
    </xf>
    <xf numFmtId="4" fontId="2" fillId="0" borderId="23" xfId="0" applyNumberFormat="1" applyFont="1" applyBorder="1" applyAlignment="1">
      <alignment horizontal="center" vertical="center" wrapText="1"/>
    </xf>
    <xf numFmtId="4" fontId="2" fillId="0" borderId="27" xfId="0" applyNumberFormat="1" applyFont="1" applyBorder="1" applyAlignment="1">
      <alignment horizontal="center" vertical="center" wrapText="1"/>
    </xf>
    <xf numFmtId="4" fontId="2" fillId="0" borderId="28" xfId="0" applyNumberFormat="1" applyFont="1" applyBorder="1" applyAlignment="1">
      <alignment horizontal="center" vertical="center" wrapText="1"/>
    </xf>
    <xf numFmtId="4" fontId="0" fillId="0" borderId="44" xfId="0" applyNumberFormat="1" applyFont="1" applyBorder="1" applyAlignment="1">
      <alignment horizontal="justify" vertical="center" wrapText="1"/>
    </xf>
    <xf numFmtId="4" fontId="0" fillId="0" borderId="32" xfId="0" applyNumberFormat="1" applyFont="1" applyBorder="1" applyAlignment="1">
      <alignment horizontal="justify" vertical="center" wrapText="1"/>
    </xf>
    <xf numFmtId="4" fontId="0" fillId="0" borderId="45" xfId="0" applyNumberFormat="1" applyFont="1" applyBorder="1" applyAlignment="1">
      <alignment horizontal="justify" vertical="center" wrapText="1"/>
    </xf>
    <xf numFmtId="4" fontId="0" fillId="0" borderId="10" xfId="0" applyNumberFormat="1" applyFont="1" applyBorder="1" applyAlignment="1">
      <alignment horizontal="justify" vertical="center" wrapText="1"/>
    </xf>
    <xf numFmtId="4" fontId="0" fillId="0" borderId="0" xfId="0" applyNumberFormat="1" applyFont="1" applyBorder="1" applyAlignment="1">
      <alignment horizontal="justify" vertical="center" wrapText="1"/>
    </xf>
    <xf numFmtId="4" fontId="0" fillId="0" borderId="11" xfId="0" applyNumberFormat="1" applyFont="1" applyBorder="1" applyAlignment="1">
      <alignment horizontal="justify" vertical="center" wrapText="1"/>
    </xf>
    <xf numFmtId="4" fontId="0" fillId="0" borderId="46" xfId="0" applyNumberFormat="1" applyFont="1" applyBorder="1" applyAlignment="1">
      <alignment horizontal="justify" vertical="center" wrapText="1"/>
    </xf>
    <xf numFmtId="4" fontId="0" fillId="0" borderId="47" xfId="0" applyNumberFormat="1" applyFont="1" applyBorder="1" applyAlignment="1">
      <alignment horizontal="justify" vertical="center" wrapText="1"/>
    </xf>
    <xf numFmtId="4" fontId="0" fillId="0" borderId="48" xfId="0" applyNumberFormat="1" applyFont="1" applyBorder="1" applyAlignment="1">
      <alignment horizontal="justify" vertical="center" wrapText="1"/>
    </xf>
    <xf numFmtId="4" fontId="5" fillId="0" borderId="23" xfId="0" applyNumberFormat="1" applyFont="1" applyBorder="1" applyAlignment="1">
      <alignment horizontal="center" vertical="center"/>
    </xf>
    <xf numFmtId="4" fontId="5" fillId="0" borderId="27" xfId="0" applyNumberFormat="1" applyFont="1" applyBorder="1" applyAlignment="1">
      <alignment horizontal="center" vertical="center"/>
    </xf>
    <xf numFmtId="4" fontId="5" fillId="0" borderId="28" xfId="0" applyNumberFormat="1" applyFont="1" applyBorder="1" applyAlignment="1">
      <alignment horizontal="center" vertical="center"/>
    </xf>
    <xf numFmtId="4" fontId="1" fillId="0" borderId="0" xfId="0" applyNumberFormat="1" applyFont="1" applyBorder="1" applyAlignment="1">
      <alignment horizontal="left" vertical="center"/>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900CC"/>
  </sheetPr>
  <dimension ref="A1:L59"/>
  <sheetViews>
    <sheetView tabSelected="1" zoomScaleSheetLayoutView="100" zoomScalePageLayoutView="0" workbookViewId="0" topLeftCell="A5">
      <selection activeCell="I16" sqref="I16"/>
    </sheetView>
  </sheetViews>
  <sheetFormatPr defaultColWidth="9.140625" defaultRowHeight="12.75"/>
  <cols>
    <col min="1" max="1" width="53.28125" style="29" customWidth="1"/>
    <col min="2" max="2" width="29.140625" style="29" customWidth="1"/>
    <col min="3" max="3" width="30.57421875" style="29" customWidth="1"/>
    <col min="4" max="4" width="22.00390625" style="29" customWidth="1"/>
    <col min="5" max="5" width="0.13671875" style="29" customWidth="1"/>
    <col min="6" max="6" width="9.140625" style="29" hidden="1" customWidth="1"/>
    <col min="7" max="8" width="9.140625" style="29" customWidth="1"/>
    <col min="9" max="9" width="9.7109375" style="29" bestFit="1" customWidth="1"/>
    <col min="10" max="16384" width="9.140625" style="29" customWidth="1"/>
  </cols>
  <sheetData>
    <row r="1" spans="1:4" ht="53.25" customHeight="1" thickBot="1">
      <c r="A1" s="85" t="s">
        <v>54</v>
      </c>
      <c r="B1" s="86"/>
      <c r="C1" s="86"/>
      <c r="D1" s="87"/>
    </row>
    <row r="2" spans="1:6" ht="39" customHeight="1" thickBot="1">
      <c r="A2" s="50" t="s">
        <v>50</v>
      </c>
      <c r="B2" s="50" t="s">
        <v>55</v>
      </c>
      <c r="C2" s="50" t="s">
        <v>51</v>
      </c>
      <c r="D2" s="54" t="s">
        <v>49</v>
      </c>
      <c r="E2" s="48"/>
      <c r="F2" s="48"/>
    </row>
    <row r="3" spans="1:8" ht="33.75" customHeight="1" thickBot="1">
      <c r="A3" s="53">
        <v>250201.94</v>
      </c>
      <c r="B3" s="53">
        <v>227349</v>
      </c>
      <c r="C3" s="53">
        <v>180641.66</v>
      </c>
      <c r="D3" s="53">
        <f>AVERAGE(A3:C3)</f>
        <v>219397.53333333333</v>
      </c>
      <c r="H3" s="49"/>
    </row>
    <row r="4" spans="1:8" s="52" customFormat="1" ht="18.75" customHeight="1" thickBot="1">
      <c r="A4" s="49"/>
      <c r="B4" s="49"/>
      <c r="C4" s="49"/>
      <c r="D4" s="49"/>
      <c r="H4" s="49"/>
    </row>
    <row r="5" spans="1:4" ht="18" customHeight="1">
      <c r="A5" s="113" t="s">
        <v>35</v>
      </c>
      <c r="B5" s="116" t="s">
        <v>28</v>
      </c>
      <c r="C5" s="117"/>
      <c r="D5" s="93">
        <v>172643</v>
      </c>
    </row>
    <row r="6" spans="1:4" ht="14.25">
      <c r="A6" s="114"/>
      <c r="B6" s="103" t="s">
        <v>29</v>
      </c>
      <c r="C6" s="104"/>
      <c r="D6" s="94"/>
    </row>
    <row r="7" spans="1:4" ht="14.25">
      <c r="A7" s="114"/>
      <c r="B7" s="91" t="s">
        <v>26</v>
      </c>
      <c r="C7" s="92"/>
      <c r="D7" s="94"/>
    </row>
    <row r="8" spans="1:4" ht="14.25">
      <c r="A8" s="114"/>
      <c r="B8" s="91" t="s">
        <v>27</v>
      </c>
      <c r="C8" s="92"/>
      <c r="D8" s="94"/>
    </row>
    <row r="9" spans="1:4" ht="14.25">
      <c r="A9" s="114"/>
      <c r="B9" s="91" t="s">
        <v>44</v>
      </c>
      <c r="C9" s="92"/>
      <c r="D9" s="94"/>
    </row>
    <row r="10" spans="1:7" ht="14.25">
      <c r="A10" s="114"/>
      <c r="B10" s="91" t="s">
        <v>57</v>
      </c>
      <c r="C10" s="92"/>
      <c r="D10" s="94"/>
      <c r="G10" s="29" t="s">
        <v>65</v>
      </c>
    </row>
    <row r="11" spans="1:4" ht="14.25">
      <c r="A11" s="114"/>
      <c r="B11" s="91" t="s">
        <v>34</v>
      </c>
      <c r="C11" s="92"/>
      <c r="D11" s="94"/>
    </row>
    <row r="12" spans="1:4" ht="14.25">
      <c r="A12" s="114"/>
      <c r="B12" s="91" t="s">
        <v>31</v>
      </c>
      <c r="C12" s="92"/>
      <c r="D12" s="94"/>
    </row>
    <row r="13" spans="1:4" ht="14.25">
      <c r="A13" s="114"/>
      <c r="B13" s="56" t="s">
        <v>60</v>
      </c>
      <c r="C13" s="57"/>
      <c r="D13" s="94"/>
    </row>
    <row r="14" spans="1:4" ht="14.25">
      <c r="A14" s="114"/>
      <c r="B14" s="91" t="s">
        <v>32</v>
      </c>
      <c r="C14" s="92"/>
      <c r="D14" s="94"/>
    </row>
    <row r="15" spans="1:4" ht="14.25">
      <c r="A15" s="114"/>
      <c r="B15" s="103" t="s">
        <v>45</v>
      </c>
      <c r="C15" s="104"/>
      <c r="D15" s="94"/>
    </row>
    <row r="16" spans="1:4" ht="15" thickBot="1">
      <c r="A16" s="115"/>
      <c r="B16" s="111" t="s">
        <v>30</v>
      </c>
      <c r="C16" s="112"/>
      <c r="D16" s="95"/>
    </row>
    <row r="17" spans="1:4" ht="32.25" customHeight="1" thickBot="1">
      <c r="A17" s="62" t="s">
        <v>58</v>
      </c>
      <c r="B17" s="63"/>
      <c r="C17" s="64"/>
      <c r="D17" s="47">
        <v>0</v>
      </c>
    </row>
    <row r="18" spans="1:4" ht="32.25" customHeight="1" thickBot="1">
      <c r="A18" s="62" t="s">
        <v>33</v>
      </c>
      <c r="B18" s="63"/>
      <c r="C18" s="64"/>
      <c r="D18" s="47">
        <v>11355</v>
      </c>
    </row>
    <row r="19" spans="1:4" ht="18" customHeight="1" thickBot="1">
      <c r="A19" s="62" t="s">
        <v>46</v>
      </c>
      <c r="B19" s="63"/>
      <c r="C19" s="64"/>
      <c r="D19" s="59" t="s">
        <v>62</v>
      </c>
    </row>
    <row r="20" spans="1:9" ht="18.75" thickBot="1">
      <c r="A20" s="96" t="s">
        <v>8</v>
      </c>
      <c r="B20" s="97"/>
      <c r="C20" s="98"/>
      <c r="D20" s="42">
        <f>SUM(D5:D19)</f>
        <v>183998</v>
      </c>
      <c r="I20" s="58"/>
    </row>
    <row r="21" spans="1:4" ht="38.25" customHeight="1" thickBot="1">
      <c r="A21" s="99" t="s">
        <v>48</v>
      </c>
      <c r="B21" s="100"/>
      <c r="C21" s="100"/>
      <c r="D21" s="101"/>
    </row>
    <row r="22" spans="1:4" ht="15" customHeight="1">
      <c r="A22" s="88" t="s">
        <v>23</v>
      </c>
      <c r="B22" s="89"/>
      <c r="C22" s="39">
        <v>0</v>
      </c>
      <c r="D22" s="74">
        <f>SUM(C22:C25)</f>
        <v>0</v>
      </c>
    </row>
    <row r="23" spans="1:4" ht="15" customHeight="1">
      <c r="A23" s="68" t="s">
        <v>10</v>
      </c>
      <c r="B23" s="69"/>
      <c r="C23" s="40">
        <v>0</v>
      </c>
      <c r="D23" s="75"/>
    </row>
    <row r="24" spans="1:4" ht="32.25" customHeight="1">
      <c r="A24" s="68" t="s">
        <v>24</v>
      </c>
      <c r="B24" s="69"/>
      <c r="C24" s="41">
        <v>0</v>
      </c>
      <c r="D24" s="75"/>
    </row>
    <row r="25" spans="1:4" ht="22.5" customHeight="1" thickBot="1">
      <c r="A25" s="83" t="s">
        <v>59</v>
      </c>
      <c r="B25" s="84"/>
      <c r="C25" s="40"/>
      <c r="D25" s="90"/>
    </row>
    <row r="26" spans="1:4" ht="38.25" customHeight="1" thickBot="1">
      <c r="A26" s="76" t="s">
        <v>40</v>
      </c>
      <c r="B26" s="77"/>
      <c r="C26" s="79"/>
      <c r="D26" s="42">
        <f>D20+D22</f>
        <v>183998</v>
      </c>
    </row>
    <row r="27" spans="1:4" ht="31.5" customHeight="1" thickBot="1">
      <c r="A27" s="76" t="s">
        <v>36</v>
      </c>
      <c r="B27" s="77"/>
      <c r="C27" s="77"/>
      <c r="D27" s="78"/>
    </row>
    <row r="28" spans="1:4" ht="15" customHeight="1">
      <c r="A28" s="110" t="s">
        <v>9</v>
      </c>
      <c r="B28" s="89"/>
      <c r="C28" s="40">
        <v>0</v>
      </c>
      <c r="D28" s="81">
        <f>SUM(C28:C29)</f>
        <v>0</v>
      </c>
    </row>
    <row r="29" spans="1:4" ht="15" customHeight="1" thickBot="1">
      <c r="A29" s="105" t="s">
        <v>10</v>
      </c>
      <c r="B29" s="106"/>
      <c r="C29" s="40">
        <v>0</v>
      </c>
      <c r="D29" s="82"/>
    </row>
    <row r="30" spans="1:4" ht="15" customHeight="1">
      <c r="A30" s="68" t="s">
        <v>64</v>
      </c>
      <c r="B30" s="69"/>
      <c r="C30" s="40"/>
      <c r="D30" s="107">
        <f>SUM(C30:C34)</f>
        <v>0</v>
      </c>
    </row>
    <row r="31" spans="1:4" ht="15" customHeight="1">
      <c r="A31" s="68" t="s">
        <v>11</v>
      </c>
      <c r="B31" s="69"/>
      <c r="C31" s="40">
        <v>0</v>
      </c>
      <c r="D31" s="108"/>
    </row>
    <row r="32" spans="1:4" ht="15" customHeight="1">
      <c r="A32" s="68" t="s">
        <v>41</v>
      </c>
      <c r="B32" s="69"/>
      <c r="C32" s="40"/>
      <c r="D32" s="108"/>
    </row>
    <row r="33" spans="1:4" ht="15" customHeight="1">
      <c r="A33" s="68" t="s">
        <v>12</v>
      </c>
      <c r="B33" s="69"/>
      <c r="C33" s="40">
        <v>0</v>
      </c>
      <c r="D33" s="108"/>
    </row>
    <row r="34" spans="1:4" ht="15.75" customHeight="1" thickBot="1">
      <c r="A34" s="68" t="s">
        <v>22</v>
      </c>
      <c r="B34" s="69"/>
      <c r="C34" s="40">
        <v>0</v>
      </c>
      <c r="D34" s="109"/>
    </row>
    <row r="35" spans="1:4" ht="15" customHeight="1">
      <c r="A35" s="80" t="s">
        <v>37</v>
      </c>
      <c r="B35" s="36" t="s">
        <v>13</v>
      </c>
      <c r="C35" s="40">
        <v>0</v>
      </c>
      <c r="D35" s="81">
        <f>SUM(C35:C36)</f>
        <v>0</v>
      </c>
    </row>
    <row r="36" spans="1:4" ht="15" customHeight="1" thickBot="1">
      <c r="A36" s="80"/>
      <c r="B36" s="36" t="s">
        <v>14</v>
      </c>
      <c r="C36" s="40">
        <v>0</v>
      </c>
      <c r="D36" s="82"/>
    </row>
    <row r="37" spans="1:4" ht="15" customHeight="1">
      <c r="A37" s="68" t="s">
        <v>15</v>
      </c>
      <c r="B37" s="69"/>
      <c r="C37" s="37">
        <v>0</v>
      </c>
      <c r="D37" s="102">
        <f>SUM(C37:C40)</f>
        <v>0</v>
      </c>
    </row>
    <row r="38" spans="1:4" ht="15" customHeight="1">
      <c r="A38" s="68" t="s">
        <v>39</v>
      </c>
      <c r="B38" s="69"/>
      <c r="C38" s="37">
        <v>0</v>
      </c>
      <c r="D38" s="102"/>
    </row>
    <row r="39" spans="1:4" ht="15" customHeight="1">
      <c r="A39" s="68" t="s">
        <v>38</v>
      </c>
      <c r="B39" s="69"/>
      <c r="C39" s="37">
        <v>0</v>
      </c>
      <c r="D39" s="102"/>
    </row>
    <row r="40" spans="1:4" ht="15.75" thickBot="1">
      <c r="A40" s="68" t="s">
        <v>25</v>
      </c>
      <c r="B40" s="69"/>
      <c r="C40" s="37">
        <v>0</v>
      </c>
      <c r="D40" s="102"/>
    </row>
    <row r="41" spans="1:4" ht="25.5">
      <c r="A41" s="70" t="s">
        <v>16</v>
      </c>
      <c r="B41" s="30" t="s">
        <v>52</v>
      </c>
      <c r="C41" s="37">
        <v>8402.11</v>
      </c>
      <c r="D41" s="74">
        <f>SUM(C41:C54)</f>
        <v>8402.11</v>
      </c>
    </row>
    <row r="42" spans="1:4" ht="15" customHeight="1">
      <c r="A42" s="71"/>
      <c r="B42" s="30" t="s">
        <v>47</v>
      </c>
      <c r="C42" s="37">
        <v>0</v>
      </c>
      <c r="D42" s="75"/>
    </row>
    <row r="43" spans="1:12" ht="15" customHeight="1">
      <c r="A43" s="71"/>
      <c r="B43" s="31" t="s">
        <v>17</v>
      </c>
      <c r="C43" s="37">
        <v>0</v>
      </c>
      <c r="D43" s="75"/>
      <c r="L43" s="29" t="s">
        <v>62</v>
      </c>
    </row>
    <row r="44" spans="1:4" ht="25.5">
      <c r="A44" s="71"/>
      <c r="B44" s="30" t="s">
        <v>53</v>
      </c>
      <c r="C44" s="37">
        <v>0</v>
      </c>
      <c r="D44" s="75"/>
    </row>
    <row r="45" spans="1:4" ht="15" customHeight="1">
      <c r="A45" s="71"/>
      <c r="B45" s="30" t="s">
        <v>47</v>
      </c>
      <c r="C45" s="37">
        <v>0</v>
      </c>
      <c r="D45" s="75"/>
    </row>
    <row r="46" spans="1:4" ht="15" customHeight="1">
      <c r="A46" s="71"/>
      <c r="B46" s="31" t="s">
        <v>17</v>
      </c>
      <c r="C46" s="37">
        <v>0</v>
      </c>
      <c r="D46" s="75"/>
    </row>
    <row r="47" spans="1:4" ht="15">
      <c r="A47" s="71"/>
      <c r="B47" s="38" t="s">
        <v>18</v>
      </c>
      <c r="C47" s="37">
        <v>0</v>
      </c>
      <c r="D47" s="75"/>
    </row>
    <row r="48" spans="1:4" ht="15" customHeight="1">
      <c r="A48" s="71"/>
      <c r="B48" s="30" t="s">
        <v>47</v>
      </c>
      <c r="C48" s="37">
        <v>0</v>
      </c>
      <c r="D48" s="75"/>
    </row>
    <row r="49" spans="1:4" ht="15" customHeight="1">
      <c r="A49" s="71"/>
      <c r="B49" s="31" t="s">
        <v>17</v>
      </c>
      <c r="C49" s="37">
        <v>0</v>
      </c>
      <c r="D49" s="75"/>
    </row>
    <row r="50" spans="1:4" ht="25.5">
      <c r="A50" s="60" t="s">
        <v>19</v>
      </c>
      <c r="B50" s="51" t="s">
        <v>42</v>
      </c>
      <c r="C50" s="37">
        <v>0</v>
      </c>
      <c r="D50" s="75"/>
    </row>
    <row r="51" spans="1:4" ht="15" customHeight="1">
      <c r="A51" s="61"/>
      <c r="B51" s="45" t="s">
        <v>20</v>
      </c>
      <c r="C51" s="37">
        <v>0</v>
      </c>
      <c r="D51" s="75"/>
    </row>
    <row r="52" spans="1:4" ht="15">
      <c r="A52" s="61"/>
      <c r="B52" s="46" t="s">
        <v>43</v>
      </c>
      <c r="C52" s="37">
        <v>0</v>
      </c>
      <c r="D52" s="75"/>
    </row>
    <row r="53" spans="1:4" ht="15" customHeight="1">
      <c r="A53" s="61"/>
      <c r="B53" s="30" t="s">
        <v>47</v>
      </c>
      <c r="C53" s="37">
        <v>0</v>
      </c>
      <c r="D53" s="75"/>
    </row>
    <row r="54" spans="1:4" ht="15" customHeight="1" thickBot="1">
      <c r="A54" s="61"/>
      <c r="B54" s="31" t="s">
        <v>17</v>
      </c>
      <c r="C54" s="43">
        <f>(C50+C51+C52)*8.5/100</f>
        <v>0</v>
      </c>
      <c r="D54" s="75"/>
    </row>
    <row r="55" spans="1:4" ht="30.75" customHeight="1" thickBot="1">
      <c r="A55" s="62" t="s">
        <v>21</v>
      </c>
      <c r="B55" s="63"/>
      <c r="C55" s="64"/>
      <c r="D55" s="44">
        <f>SUM(D28:D54)</f>
        <v>8402.11</v>
      </c>
    </row>
    <row r="56" spans="1:4" ht="27" customHeight="1" thickBot="1">
      <c r="A56" s="65" t="s">
        <v>63</v>
      </c>
      <c r="B56" s="66"/>
      <c r="C56" s="67"/>
      <c r="D56" s="55">
        <f>D26-D55</f>
        <v>175595.89</v>
      </c>
    </row>
    <row r="57" spans="1:4" ht="12.75">
      <c r="A57" s="72"/>
      <c r="B57" s="72"/>
      <c r="C57" s="72"/>
      <c r="D57" s="72"/>
    </row>
    <row r="58" spans="1:4" ht="12.75">
      <c r="A58" s="73"/>
      <c r="B58" s="73"/>
      <c r="C58" s="73"/>
      <c r="D58" s="73"/>
    </row>
    <row r="59" spans="1:4" ht="12.75">
      <c r="A59" s="32"/>
      <c r="B59" s="33"/>
      <c r="C59" s="34"/>
      <c r="D59" s="35"/>
    </row>
  </sheetData>
  <sheetProtection/>
  <mergeCells count="49">
    <mergeCell ref="A28:B28"/>
    <mergeCell ref="A17:C17"/>
    <mergeCell ref="B14:C14"/>
    <mergeCell ref="B16:C16"/>
    <mergeCell ref="A5:A16"/>
    <mergeCell ref="B5:C5"/>
    <mergeCell ref="B11:C11"/>
    <mergeCell ref="B7:C7"/>
    <mergeCell ref="B8:C8"/>
    <mergeCell ref="B6:C6"/>
    <mergeCell ref="D37:D40"/>
    <mergeCell ref="A18:C18"/>
    <mergeCell ref="B15:C15"/>
    <mergeCell ref="A33:B33"/>
    <mergeCell ref="A29:B29"/>
    <mergeCell ref="A30:B30"/>
    <mergeCell ref="A31:B31"/>
    <mergeCell ref="A32:B32"/>
    <mergeCell ref="D30:D34"/>
    <mergeCell ref="D28:D29"/>
    <mergeCell ref="A1:D1"/>
    <mergeCell ref="A22:B22"/>
    <mergeCell ref="D22:D25"/>
    <mergeCell ref="B10:C10"/>
    <mergeCell ref="D5:D16"/>
    <mergeCell ref="A20:C20"/>
    <mergeCell ref="A21:D21"/>
    <mergeCell ref="A24:B24"/>
    <mergeCell ref="B9:C9"/>
    <mergeCell ref="B12:C12"/>
    <mergeCell ref="A57:D57"/>
    <mergeCell ref="A58:D58"/>
    <mergeCell ref="D41:D54"/>
    <mergeCell ref="A19:C19"/>
    <mergeCell ref="A23:B23"/>
    <mergeCell ref="A27:D27"/>
    <mergeCell ref="A26:C26"/>
    <mergeCell ref="A35:A36"/>
    <mergeCell ref="D35:D36"/>
    <mergeCell ref="A25:B25"/>
    <mergeCell ref="A50:A54"/>
    <mergeCell ref="A55:C55"/>
    <mergeCell ref="A56:C56"/>
    <mergeCell ref="A34:B34"/>
    <mergeCell ref="A41:A49"/>
    <mergeCell ref="A38:B38"/>
    <mergeCell ref="A39:B39"/>
    <mergeCell ref="A40:B40"/>
    <mergeCell ref="A37:B37"/>
  </mergeCells>
  <printOptions horizontalCentered="1" verticalCentered="1"/>
  <pageMargins left="0" right="0" top="0" bottom="0" header="0" footer="0"/>
  <pageSetup horizontalDpi="300" verticalDpi="300" orientation="landscape" paperSize="9" scale="75" r:id="rId1"/>
  <rowBreaks count="1" manualBreakCount="1">
    <brk id="58" max="3" man="1"/>
  </rowBreaks>
  <colBreaks count="1" manualBreakCount="1">
    <brk id="4" max="65535" man="1"/>
  </colBreaks>
  <ignoredErrors>
    <ignoredError sqref="D28 D30 D35 D37" formulaRange="1"/>
  </ignoredErrors>
</worksheet>
</file>

<file path=xl/worksheets/sheet2.xml><?xml version="1.0" encoding="utf-8"?>
<worksheet xmlns="http://schemas.openxmlformats.org/spreadsheetml/2006/main" xmlns:r="http://schemas.openxmlformats.org/officeDocument/2006/relationships">
  <sheetPr>
    <tabColor rgb="FFCC00FF"/>
  </sheetPr>
  <dimension ref="A1:K26"/>
  <sheetViews>
    <sheetView showGridLines="0" zoomScaleSheetLayoutView="100" zoomScalePageLayoutView="0" workbookViewId="0" topLeftCell="A1">
      <selection activeCell="D9" sqref="D9"/>
    </sheetView>
  </sheetViews>
  <sheetFormatPr defaultColWidth="9.140625" defaultRowHeight="12.75"/>
  <cols>
    <col min="1" max="1" width="3.8515625" style="2" customWidth="1"/>
    <col min="2" max="2" width="29.7109375" style="2" customWidth="1"/>
    <col min="3" max="3" width="16.28125" style="2" customWidth="1"/>
    <col min="4" max="4" width="16.57421875" style="2" customWidth="1"/>
    <col min="5" max="5" width="16.00390625" style="2" customWidth="1"/>
    <col min="6" max="6" width="12.7109375" style="3" customWidth="1"/>
    <col min="7" max="7" width="11.57421875" style="2" customWidth="1"/>
    <col min="8" max="8" width="10.00390625" style="2" bestFit="1" customWidth="1"/>
    <col min="9" max="10" width="9.140625" style="2" customWidth="1"/>
    <col min="11" max="11" width="10.00390625" style="2" bestFit="1" customWidth="1"/>
    <col min="12" max="16384" width="9.140625" style="2" customWidth="1"/>
  </cols>
  <sheetData>
    <row r="1" spans="1:6" s="1" customFormat="1" ht="75.75" customHeight="1" thickBot="1">
      <c r="A1" s="127" t="s">
        <v>7</v>
      </c>
      <c r="B1" s="128"/>
      <c r="C1" s="128"/>
      <c r="D1" s="128"/>
      <c r="E1" s="128"/>
      <c r="F1" s="129"/>
    </row>
    <row r="2" spans="1:10" s="1" customFormat="1" ht="61.5" customHeight="1">
      <c r="A2" s="130" t="s">
        <v>56</v>
      </c>
      <c r="B2" s="131"/>
      <c r="C2" s="131"/>
      <c r="D2" s="131"/>
      <c r="E2" s="131"/>
      <c r="F2" s="132"/>
      <c r="J2" s="2"/>
    </row>
    <row r="3" spans="1:6" s="1" customFormat="1" ht="32.25" customHeight="1">
      <c r="A3" s="133"/>
      <c r="B3" s="134"/>
      <c r="C3" s="134"/>
      <c r="D3" s="134"/>
      <c r="E3" s="134"/>
      <c r="F3" s="135"/>
    </row>
    <row r="4" spans="1:6" s="1" customFormat="1" ht="108.75" customHeight="1" thickBot="1">
      <c r="A4" s="136"/>
      <c r="B4" s="137"/>
      <c r="C4" s="137"/>
      <c r="D4" s="137"/>
      <c r="E4" s="137"/>
      <c r="F4" s="138"/>
    </row>
    <row r="5" spans="1:11" s="1" customFormat="1" ht="45" customHeight="1">
      <c r="A5" s="19" t="s">
        <v>6</v>
      </c>
      <c r="B5" s="20"/>
      <c r="C5" s="20"/>
      <c r="D5" s="20"/>
      <c r="E5" s="20"/>
      <c r="F5" s="21"/>
      <c r="J5" s="124"/>
      <c r="K5" s="124"/>
    </row>
    <row r="6" spans="1:6" s="1" customFormat="1" ht="12.75" customHeight="1">
      <c r="A6" s="22"/>
      <c r="B6" s="20" t="s">
        <v>0</v>
      </c>
      <c r="C6" s="23">
        <f>+'spese di personale in valore as'!D26</f>
        <v>183998</v>
      </c>
      <c r="D6" s="24"/>
      <c r="E6" s="122" t="s">
        <v>61</v>
      </c>
      <c r="F6" s="123"/>
    </row>
    <row r="7" spans="1:6" s="1" customFormat="1" ht="11.25" customHeight="1">
      <c r="A7" s="22"/>
      <c r="B7" s="27" t="s">
        <v>2</v>
      </c>
      <c r="C7" s="24"/>
      <c r="D7" s="28">
        <f>C6/C9</f>
        <v>0.4142471313130627</v>
      </c>
      <c r="E7" s="122"/>
      <c r="F7" s="123"/>
    </row>
    <row r="8" spans="1:6" s="1" customFormat="1" ht="11.25" customHeight="1">
      <c r="A8" s="22"/>
      <c r="B8" s="27"/>
      <c r="C8" s="24"/>
      <c r="D8" s="28"/>
      <c r="E8" s="122"/>
      <c r="F8" s="123"/>
    </row>
    <row r="9" spans="1:6" s="1" customFormat="1" ht="18" customHeight="1">
      <c r="A9" s="22"/>
      <c r="B9" s="20" t="s">
        <v>1</v>
      </c>
      <c r="C9" s="23">
        <v>444174.47</v>
      </c>
      <c r="D9" s="24"/>
      <c r="E9" s="122"/>
      <c r="F9" s="123"/>
    </row>
    <row r="10" spans="1:6" s="1" customFormat="1" ht="18" customHeight="1">
      <c r="A10" s="22"/>
      <c r="B10" s="20"/>
      <c r="C10" s="23"/>
      <c r="D10" s="24"/>
      <c r="E10" s="25"/>
      <c r="F10" s="26"/>
    </row>
    <row r="11" spans="1:6" ht="14.25" customHeight="1" thickBot="1">
      <c r="A11" s="4"/>
      <c r="B11" s="142"/>
      <c r="C11" s="142"/>
      <c r="D11" s="142"/>
      <c r="E11" s="5"/>
      <c r="F11" s="6"/>
    </row>
    <row r="12" spans="1:6" ht="58.5" customHeight="1" thickBot="1">
      <c r="A12" s="139" t="b">
        <f>IF(D7&lt;=0.25,"Il rapporto è inferiore o pari al (25%)")</f>
        <v>0</v>
      </c>
      <c r="B12" s="140"/>
      <c r="C12" s="140"/>
      <c r="D12" s="140"/>
      <c r="E12" s="140"/>
      <c r="F12" s="141"/>
    </row>
    <row r="13" spans="1:6" ht="63" customHeight="1" thickBot="1">
      <c r="A13" s="119" t="s">
        <v>4</v>
      </c>
      <c r="B13" s="120"/>
      <c r="C13" s="120"/>
      <c r="D13" s="120"/>
      <c r="E13" s="120"/>
      <c r="F13" s="121"/>
    </row>
    <row r="14" spans="1:7" ht="59.25" customHeight="1" thickBot="1">
      <c r="A14" s="119" t="s">
        <v>5</v>
      </c>
      <c r="B14" s="120"/>
      <c r="C14" s="120"/>
      <c r="D14" s="120"/>
      <c r="E14" s="120"/>
      <c r="F14" s="121"/>
      <c r="G14" s="18"/>
    </row>
    <row r="15" spans="1:7" ht="69.75" customHeight="1" thickBot="1">
      <c r="A15" s="119" t="s">
        <v>3</v>
      </c>
      <c r="B15" s="120"/>
      <c r="C15" s="120"/>
      <c r="D15" s="120"/>
      <c r="E15" s="120"/>
      <c r="F15" s="121"/>
      <c r="G15" s="18"/>
    </row>
    <row r="16" spans="1:6" s="1" customFormat="1" ht="20.25" customHeight="1">
      <c r="A16" s="118"/>
      <c r="B16" s="118"/>
      <c r="C16" s="118"/>
      <c r="D16" s="118"/>
      <c r="E16" s="126"/>
      <c r="F16" s="126"/>
    </row>
    <row r="17" spans="1:6" s="1" customFormat="1" ht="18.75" customHeight="1">
      <c r="A17" s="118"/>
      <c r="B17" s="118"/>
      <c r="C17" s="14"/>
      <c r="D17" s="14"/>
      <c r="E17" s="126"/>
      <c r="F17" s="126"/>
    </row>
    <row r="18" spans="1:6" s="1" customFormat="1" ht="21.75" customHeight="1">
      <c r="A18" s="125"/>
      <c r="B18" s="125"/>
      <c r="C18" s="14"/>
      <c r="D18" s="14"/>
      <c r="E18" s="15"/>
      <c r="F18" s="16"/>
    </row>
    <row r="19" spans="1:11" s="1" customFormat="1" ht="17.25" customHeight="1">
      <c r="A19" s="17"/>
      <c r="B19" s="12"/>
      <c r="C19" s="11"/>
      <c r="D19" s="11"/>
      <c r="E19" s="12"/>
      <c r="F19" s="13"/>
      <c r="I19" s="7"/>
      <c r="J19" s="8"/>
      <c r="K19" s="9"/>
    </row>
    <row r="20" spans="1:11" s="1" customFormat="1" ht="16.5" customHeight="1">
      <c r="A20" s="17"/>
      <c r="B20" s="12"/>
      <c r="C20" s="11"/>
      <c r="D20" s="11"/>
      <c r="E20" s="12"/>
      <c r="F20" s="13"/>
      <c r="I20" s="7"/>
      <c r="J20" s="8"/>
      <c r="K20" s="9"/>
    </row>
    <row r="21" spans="1:11" s="1" customFormat="1" ht="15" customHeight="1">
      <c r="A21" s="17"/>
      <c r="B21" s="12"/>
      <c r="C21" s="11"/>
      <c r="D21" s="11"/>
      <c r="E21" s="12"/>
      <c r="F21" s="13"/>
      <c r="I21" s="7"/>
      <c r="J21" s="8"/>
      <c r="K21" s="9"/>
    </row>
    <row r="22" spans="1:11" s="1" customFormat="1" ht="15" customHeight="1">
      <c r="A22" s="17"/>
      <c r="B22" s="12"/>
      <c r="C22" s="11"/>
      <c r="D22" s="11"/>
      <c r="E22" s="12"/>
      <c r="F22" s="13"/>
      <c r="I22" s="7"/>
      <c r="J22" s="8"/>
      <c r="K22" s="9"/>
    </row>
    <row r="23" spans="1:11" s="1" customFormat="1" ht="15" customHeight="1">
      <c r="A23" s="17"/>
      <c r="B23" s="12"/>
      <c r="C23" s="11"/>
      <c r="D23" s="11"/>
      <c r="E23" s="12"/>
      <c r="F23" s="13"/>
      <c r="I23" s="7"/>
      <c r="J23" s="8"/>
      <c r="K23" s="9"/>
    </row>
    <row r="24" spans="1:11" s="1" customFormat="1" ht="14.25" customHeight="1">
      <c r="A24" s="17"/>
      <c r="B24" s="12"/>
      <c r="C24" s="11"/>
      <c r="D24" s="11"/>
      <c r="E24" s="12"/>
      <c r="F24" s="13"/>
      <c r="I24" s="7"/>
      <c r="J24" s="8"/>
      <c r="K24" s="9"/>
    </row>
    <row r="25" spans="1:11" s="1" customFormat="1" ht="15" customHeight="1">
      <c r="A25" s="17"/>
      <c r="B25" s="12"/>
      <c r="C25" s="11"/>
      <c r="D25" s="11"/>
      <c r="E25" s="12"/>
      <c r="F25" s="13"/>
      <c r="I25" s="7"/>
      <c r="J25" s="8"/>
      <c r="K25" s="9"/>
    </row>
    <row r="26" spans="1:11" s="1" customFormat="1" ht="15" customHeight="1">
      <c r="A26" s="17"/>
      <c r="B26" s="12"/>
      <c r="C26" s="11"/>
      <c r="D26" s="11"/>
      <c r="E26" s="12"/>
      <c r="F26" s="13"/>
      <c r="I26" s="7"/>
      <c r="J26" s="8"/>
      <c r="K26" s="10"/>
    </row>
  </sheetData>
  <sheetProtection/>
  <mergeCells count="15">
    <mergeCell ref="A1:F1"/>
    <mergeCell ref="A2:F4"/>
    <mergeCell ref="A13:F13"/>
    <mergeCell ref="A12:F12"/>
    <mergeCell ref="A14:F14"/>
    <mergeCell ref="B11:D11"/>
    <mergeCell ref="C16:D16"/>
    <mergeCell ref="A15:F15"/>
    <mergeCell ref="E6:F8"/>
    <mergeCell ref="E9:F9"/>
    <mergeCell ref="J5:K5"/>
    <mergeCell ref="A18:B18"/>
    <mergeCell ref="F16:F17"/>
    <mergeCell ref="E16:E17"/>
    <mergeCell ref="A16:B17"/>
  </mergeCells>
  <printOptions horizontalCentered="1"/>
  <pageMargins left="0.3937007874015748" right="0.3937007874015748" top="0.3937007874015748" bottom="0.3937007874015748" header="0.11811023622047245" footer="0.11811023622047245"/>
  <pageSetup horizontalDpi="600" verticalDpi="600" orientation="portrait" paperSize="9" scale="99" r:id="rId1"/>
  <headerFooter alignWithMargins="0">
    <oddFooter>&amp;L&amp;7&amp;F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Antonella Nieddu</cp:lastModifiedBy>
  <cp:lastPrinted>2018-09-20T15:24:22Z</cp:lastPrinted>
  <dcterms:created xsi:type="dcterms:W3CDTF">2011-12-31T09:34:16Z</dcterms:created>
  <dcterms:modified xsi:type="dcterms:W3CDTF">2023-11-15T16:07:06Z</dcterms:modified>
  <cp:category/>
  <cp:version/>
  <cp:contentType/>
  <cp:contentStatus/>
</cp:coreProperties>
</file>